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25" windowHeight="1134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<sst xmlns="http://schemas.openxmlformats.org/spreadsheetml/2006/main" count="5" uniqueCount="5">
  <si>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r>
      <t xml:space="preserve">RENTA FIJA BURSÁTIL / OTHER FIXED INCOME TRADED ON EXCHANGE (SIBE) / </t>
    </r>
    <r>
      <rPr>
        <b/>
        <sz val="11"/>
        <color indexed="10"/>
        <rFont val="Arial"/>
        <family val="2"/>
      </rPr>
      <t>OTHER FIXED INCOME TRADED ON EXCHANGE (SIBE)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</si>
  <si>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</si>
  <si>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</si>
  <si>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</si>
  <si>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t>http://www.bolsamadrid.es/esp/contenido.asp?menu=3&amp;enlace=/esp/mercados/rfija/rfija.htm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</si>
</sst>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22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0" applyNumberFormat="1" applyFont="1" applyBorder="1">
      <alignment horizontal="left"/>
      <protection/>
    </xf>
    <xf numFmtId="3" fontId="7" fillId="0" borderId="16" xfId="57" applyFont="1" applyBorder="1" applyAlignment="1">
      <alignment horizontal="center"/>
      <protection/>
    </xf>
    <xf numFmtId="0" fontId="7" fillId="0" borderId="17" xfId="60" applyNumberFormat="1" applyFont="1" applyBorder="1">
      <alignment horizontal="left"/>
      <protection/>
    </xf>
    <xf numFmtId="49" fontId="7" fillId="0" borderId="18" xfId="64" applyNumberFormat="1" applyFont="1" applyBorder="1">
      <alignment horizontal="left" vertical="center" wrapText="1"/>
      <protection/>
    </xf>
    <xf numFmtId="3" fontId="7" fillId="0" borderId="19" xfId="57" applyFont="1" applyBorder="1" applyAlignment="1">
      <alignment horizontal="center"/>
      <protection/>
    </xf>
    <xf numFmtId="49" fontId="7" fillId="0" borderId="0" xfId="64" applyNumberFormat="1" applyFont="1" applyBorder="1">
      <alignment horizontal="left" vertical="center" wrapText="1"/>
      <protection/>
    </xf>
    <xf numFmtId="3" fontId="7" fillId="0" borderId="0" xfId="57" applyFont="1" applyBorder="1" applyAlignment="1">
      <alignment horizontal="center"/>
      <protection/>
    </xf>
    <xf numFmtId="17" fontId="7" fillId="0" borderId="20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2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Fill="1" applyBorder="1" applyAlignment="1">
      <alignment horizontal="center"/>
    </xf>
    <xf numFmtId="0" fontId="2" fillId="21" borderId="23" xfId="65" applyFont="1" applyFill="1" applyBorder="1" applyAlignment="1">
      <alignment horizontal="left" vertical="center" wrapText="1"/>
      <protection/>
    </xf>
    <xf numFmtId="0" fontId="2" fillId="21" borderId="21" xfId="65" applyFont="1" applyFill="1" applyBorder="1" applyAlignment="1">
      <alignment horizontal="left" vertical="center" wrapText="1"/>
      <protection/>
    </xf>
    <xf numFmtId="0" fontId="9" fillId="0" borderId="24" xfId="60" applyNumberFormat="1" applyFont="1" applyBorder="1" applyAlignment="1">
      <alignment horizontal="left" vertical="center" wrapText="1"/>
      <protection/>
    </xf>
    <xf numFmtId="0" fontId="7" fillId="0" borderId="25" xfId="60" applyNumberFormat="1" applyFont="1" applyBorder="1" applyAlignment="1">
      <alignment horizontal="left" vertical="center" wrapText="1"/>
      <protection/>
    </xf>
    <xf numFmtId="0" fontId="38" fillId="0" borderId="0" xfId="47" applyAlignment="1" applyProtection="1">
      <alignment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rfija/rfij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pane xSplit="1" ySplit="2" topLeftCell="B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8" sqref="B78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17" t="s">
        <v>0</v>
      </c>
      <c r="B1" s="18"/>
      <c r="D1" s="21" t="s">
        <v>4</v>
      </c>
    </row>
    <row r="2" spans="1:2" ht="36">
      <c r="A2" s="1" t="s">
        <v>1</v>
      </c>
      <c r="B2" s="1" t="s">
        <v>2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3.5" thickBot="1">
      <c r="A16" s="5">
        <v>2010</v>
      </c>
      <c r="B16" s="6">
        <v>67563</v>
      </c>
    </row>
    <row r="17" spans="1:2" ht="6.75" customHeight="1" thickBot="1">
      <c r="A17" s="7"/>
      <c r="B17" s="8"/>
    </row>
    <row r="18" spans="1:2" ht="12.75">
      <c r="A18" s="9">
        <v>38353</v>
      </c>
      <c r="B18" s="10">
        <f>6405+14</f>
        <v>6419</v>
      </c>
    </row>
    <row r="19" spans="1:2" ht="12.75">
      <c r="A19" s="11">
        <v>38384</v>
      </c>
      <c r="B19" s="12">
        <f>5660+15</f>
        <v>5675</v>
      </c>
    </row>
    <row r="20" spans="1:2" ht="12.75">
      <c r="A20" s="11">
        <v>38412</v>
      </c>
      <c r="B20" s="12">
        <f>7475+14</f>
        <v>7489</v>
      </c>
    </row>
    <row r="21" spans="1:2" ht="12.75">
      <c r="A21" s="11">
        <v>38443</v>
      </c>
      <c r="B21" s="12">
        <f>8881+21</f>
        <v>8902</v>
      </c>
    </row>
    <row r="22" spans="1:2" ht="12.75">
      <c r="A22" s="11">
        <v>38473</v>
      </c>
      <c r="B22" s="12">
        <f>9172+29</f>
        <v>9201</v>
      </c>
    </row>
    <row r="23" spans="1:2" ht="12.75">
      <c r="A23" s="11">
        <v>38504</v>
      </c>
      <c r="B23" s="12">
        <f>7399+17</f>
        <v>7416</v>
      </c>
    </row>
    <row r="24" spans="1:2" ht="12.75">
      <c r="A24" s="11">
        <v>38534</v>
      </c>
      <c r="B24" s="12">
        <f>7725+14</f>
        <v>7739</v>
      </c>
    </row>
    <row r="25" spans="1:2" ht="12.75">
      <c r="A25" s="11">
        <v>38565</v>
      </c>
      <c r="B25" s="12">
        <f>7777+9</f>
        <v>7786</v>
      </c>
    </row>
    <row r="26" spans="1:2" ht="12.75">
      <c r="A26" s="11">
        <v>38596</v>
      </c>
      <c r="B26" s="12">
        <f>7567+35</f>
        <v>7602</v>
      </c>
    </row>
    <row r="27" spans="1:2" ht="12.75">
      <c r="A27" s="11">
        <v>38626</v>
      </c>
      <c r="B27" s="12">
        <f>6649+38</f>
        <v>6687</v>
      </c>
    </row>
    <row r="28" spans="1:2" ht="12.75">
      <c r="A28" s="11">
        <v>38657</v>
      </c>
      <c r="B28" s="12">
        <f>9505+136</f>
        <v>9641</v>
      </c>
    </row>
    <row r="29" spans="1:2" ht="12.75">
      <c r="A29" s="13">
        <v>38687</v>
      </c>
      <c r="B29" s="14">
        <v>9109</v>
      </c>
    </row>
    <row r="30" spans="1:2" ht="12.75">
      <c r="A30" s="11">
        <v>38718</v>
      </c>
      <c r="B30" s="12">
        <v>7003</v>
      </c>
    </row>
    <row r="31" spans="1:2" ht="12.75">
      <c r="A31" s="11">
        <v>38749</v>
      </c>
      <c r="B31" s="12">
        <v>7933</v>
      </c>
    </row>
    <row r="32" spans="1:2" ht="12.75">
      <c r="A32" s="11">
        <v>38777</v>
      </c>
      <c r="B32" s="12">
        <v>9435</v>
      </c>
    </row>
    <row r="33" spans="1:2" ht="12.75">
      <c r="A33" s="11">
        <v>38808</v>
      </c>
      <c r="B33" s="12">
        <f>6621+11</f>
        <v>6632</v>
      </c>
    </row>
    <row r="34" spans="1:2" ht="12.75">
      <c r="A34" s="11">
        <v>38838</v>
      </c>
      <c r="B34" s="12">
        <f>8912+28</f>
        <v>8940</v>
      </c>
    </row>
    <row r="35" spans="1:2" ht="12.75">
      <c r="A35" s="11">
        <v>38869</v>
      </c>
      <c r="B35" s="12">
        <v>8126</v>
      </c>
    </row>
    <row r="36" spans="1:2" ht="12.75">
      <c r="A36" s="11">
        <v>38899</v>
      </c>
      <c r="B36" s="3">
        <v>10673</v>
      </c>
    </row>
    <row r="37" spans="1:2" ht="12.75">
      <c r="A37" s="11">
        <v>38930</v>
      </c>
      <c r="B37" s="12">
        <v>7413</v>
      </c>
    </row>
    <row r="38" spans="1:2" ht="12.75">
      <c r="A38" s="11">
        <v>38961</v>
      </c>
      <c r="B38" s="12">
        <v>6961</v>
      </c>
    </row>
    <row r="39" spans="1:2" ht="12.75">
      <c r="A39" s="11">
        <v>38991</v>
      </c>
      <c r="B39" s="12">
        <f>228+8533+9.75+14.4</f>
        <v>8785.15</v>
      </c>
    </row>
    <row r="40" spans="1:2" ht="12.75">
      <c r="A40" s="11">
        <v>39022</v>
      </c>
      <c r="B40" s="12">
        <f>6426+14.4</f>
        <v>6440.4</v>
      </c>
    </row>
    <row r="41" spans="1:2" ht="12.75">
      <c r="A41" s="13">
        <v>39052</v>
      </c>
      <c r="B41" s="14">
        <f>5618+26.5</f>
        <v>5644.5</v>
      </c>
    </row>
    <row r="42" spans="1:2" ht="12.75">
      <c r="A42" s="11">
        <v>39083</v>
      </c>
      <c r="B42" s="12">
        <v>6527</v>
      </c>
    </row>
    <row r="43" spans="1:2" ht="12.75">
      <c r="A43" s="11">
        <v>39114</v>
      </c>
      <c r="B43" s="12">
        <v>6154</v>
      </c>
    </row>
    <row r="44" spans="1:2" ht="12.75">
      <c r="A44" s="11">
        <v>39142</v>
      </c>
      <c r="B44" s="12">
        <v>9858</v>
      </c>
    </row>
    <row r="45" spans="1:2" ht="12.75">
      <c r="A45" s="11">
        <v>39173</v>
      </c>
      <c r="B45" s="12">
        <v>7081</v>
      </c>
    </row>
    <row r="46" spans="1:2" ht="12.75">
      <c r="A46" s="11">
        <v>39203</v>
      </c>
      <c r="B46" s="12">
        <v>8332</v>
      </c>
    </row>
    <row r="47" spans="1:2" ht="12.75">
      <c r="A47" s="11">
        <v>39234</v>
      </c>
      <c r="B47" s="12">
        <v>7207.64</v>
      </c>
    </row>
    <row r="48" spans="1:2" ht="12.75">
      <c r="A48" s="11">
        <v>39264</v>
      </c>
      <c r="B48" s="12">
        <v>8406</v>
      </c>
    </row>
    <row r="49" spans="1:2" ht="12.75">
      <c r="A49" s="11">
        <v>39295</v>
      </c>
      <c r="B49" s="12">
        <v>7619</v>
      </c>
    </row>
    <row r="50" spans="1:2" ht="12.75">
      <c r="A50" s="11">
        <v>39326</v>
      </c>
      <c r="B50" s="12">
        <v>6149</v>
      </c>
    </row>
    <row r="51" spans="1:2" ht="12.75">
      <c r="A51" s="11">
        <v>39356</v>
      </c>
      <c r="B51" s="12">
        <v>8313</v>
      </c>
    </row>
    <row r="52" spans="1:2" ht="12.75">
      <c r="A52" s="11">
        <v>39387</v>
      </c>
      <c r="B52" s="12">
        <v>9380</v>
      </c>
    </row>
    <row r="53" spans="1:2" ht="12.75">
      <c r="A53" s="13">
        <v>39417</v>
      </c>
      <c r="B53" s="14">
        <v>8222</v>
      </c>
    </row>
    <row r="54" spans="1:2" ht="12.75">
      <c r="A54" s="11">
        <v>39448</v>
      </c>
      <c r="B54" s="12">
        <v>6116</v>
      </c>
    </row>
    <row r="55" spans="1:2" ht="12.75">
      <c r="A55" s="11">
        <v>39479</v>
      </c>
      <c r="B55" s="12">
        <f>7681+138.1</f>
        <v>7819.1</v>
      </c>
    </row>
    <row r="56" spans="1:2" ht="12.75">
      <c r="A56" s="11">
        <v>39508</v>
      </c>
      <c r="B56" s="12">
        <v>5649</v>
      </c>
    </row>
    <row r="57" spans="1:2" ht="12.75">
      <c r="A57" s="11">
        <v>39539</v>
      </c>
      <c r="B57" s="12">
        <v>7106</v>
      </c>
    </row>
    <row r="58" spans="1:2" ht="12.75">
      <c r="A58" s="11">
        <v>39569</v>
      </c>
      <c r="B58" s="12">
        <v>5902.9</v>
      </c>
    </row>
    <row r="59" spans="1:2" ht="12.75">
      <c r="A59" s="11">
        <v>39600</v>
      </c>
      <c r="B59" s="12">
        <v>6744.88</v>
      </c>
    </row>
    <row r="60" spans="1:2" ht="12.75">
      <c r="A60" s="11">
        <v>39630</v>
      </c>
      <c r="B60" s="12">
        <f>7230+129</f>
        <v>7359</v>
      </c>
    </row>
    <row r="61" spans="1:2" ht="12.75">
      <c r="A61" s="11">
        <v>39661</v>
      </c>
      <c r="B61" s="12">
        <f>7053+28.2</f>
        <v>7081.2</v>
      </c>
    </row>
    <row r="62" spans="1:2" ht="12.75">
      <c r="A62" s="11">
        <v>39692</v>
      </c>
      <c r="B62" s="12">
        <f>6204+15.9</f>
        <v>6219.9</v>
      </c>
    </row>
    <row r="63" spans="1:2" ht="12.75">
      <c r="A63" s="11">
        <v>39722</v>
      </c>
      <c r="B63" s="12">
        <v>7706</v>
      </c>
    </row>
    <row r="64" spans="1:2" ht="12.75">
      <c r="A64" s="11">
        <v>39753</v>
      </c>
      <c r="B64" s="12">
        <v>6525</v>
      </c>
    </row>
    <row r="65" spans="1:2" ht="12.75">
      <c r="A65" s="13">
        <v>39783</v>
      </c>
      <c r="B65" s="14">
        <v>5536</v>
      </c>
    </row>
    <row r="66" spans="1:2" ht="12.75">
      <c r="A66" s="11">
        <v>39814</v>
      </c>
      <c r="B66" s="12">
        <v>5534</v>
      </c>
    </row>
    <row r="67" spans="1:2" ht="12.75">
      <c r="A67" s="11">
        <v>39845</v>
      </c>
      <c r="B67" s="12">
        <v>7768</v>
      </c>
    </row>
    <row r="68" spans="1:2" ht="12.75">
      <c r="A68" s="11">
        <v>39873</v>
      </c>
      <c r="B68" s="12">
        <v>5785</v>
      </c>
    </row>
    <row r="69" spans="1:2" ht="12.75">
      <c r="A69" s="11">
        <v>39904</v>
      </c>
      <c r="B69" s="12">
        <v>7107</v>
      </c>
    </row>
    <row r="70" spans="1:2" ht="12.75">
      <c r="A70" s="11">
        <v>39934</v>
      </c>
      <c r="B70" s="12">
        <v>7291</v>
      </c>
    </row>
    <row r="71" spans="1:2" ht="12.75">
      <c r="A71" s="11">
        <v>39965</v>
      </c>
      <c r="B71" s="12">
        <v>5748</v>
      </c>
    </row>
    <row r="72" spans="1:2" ht="12.75">
      <c r="A72" s="11">
        <v>39995</v>
      </c>
      <c r="B72" s="12">
        <v>5822</v>
      </c>
    </row>
    <row r="73" spans="1:2" ht="12.75">
      <c r="A73" s="11">
        <v>40026</v>
      </c>
      <c r="B73" s="12">
        <v>4337</v>
      </c>
    </row>
    <row r="74" spans="1:2" ht="12.75">
      <c r="A74" s="11">
        <v>40057</v>
      </c>
      <c r="B74" s="12">
        <v>7225</v>
      </c>
    </row>
    <row r="75" spans="1:2" ht="12.75">
      <c r="A75" s="11">
        <v>40087</v>
      </c>
      <c r="B75" s="12">
        <v>6720</v>
      </c>
    </row>
    <row r="76" spans="1:2" ht="12.75">
      <c r="A76" s="11">
        <v>40118</v>
      </c>
      <c r="B76" s="12">
        <v>4893</v>
      </c>
    </row>
    <row r="77" spans="1:2" ht="12.75">
      <c r="A77" s="13">
        <v>40148</v>
      </c>
      <c r="B77" s="14">
        <v>6514</v>
      </c>
    </row>
    <row r="78" spans="1:2" ht="12.75">
      <c r="A78" s="11">
        <v>40179</v>
      </c>
      <c r="B78" s="12">
        <v>5626</v>
      </c>
    </row>
    <row r="79" spans="1:2" ht="12.75">
      <c r="A79" s="11">
        <v>40210</v>
      </c>
      <c r="B79" s="12">
        <v>10024</v>
      </c>
    </row>
    <row r="80" spans="1:2" ht="12.75">
      <c r="A80" s="11">
        <v>40238</v>
      </c>
      <c r="B80" s="12">
        <v>4916</v>
      </c>
    </row>
    <row r="81" spans="1:2" ht="12.75">
      <c r="A81" s="11">
        <v>40269</v>
      </c>
      <c r="B81" s="12">
        <v>5461</v>
      </c>
    </row>
    <row r="82" spans="1:2" ht="12.75">
      <c r="A82" s="11">
        <v>40299</v>
      </c>
      <c r="B82" s="12">
        <v>4609</v>
      </c>
    </row>
    <row r="83" spans="1:2" ht="12.75">
      <c r="A83" s="11">
        <v>40330</v>
      </c>
      <c r="B83" s="12">
        <v>5447</v>
      </c>
    </row>
    <row r="84" spans="1:2" ht="12.75">
      <c r="A84" s="11">
        <v>40360</v>
      </c>
      <c r="B84" s="12">
        <v>5195</v>
      </c>
    </row>
    <row r="85" spans="1:2" ht="12.75">
      <c r="A85" s="11">
        <v>40391</v>
      </c>
      <c r="B85" s="12">
        <v>4856</v>
      </c>
    </row>
    <row r="86" spans="1:2" ht="12.75">
      <c r="A86" s="11">
        <v>40422</v>
      </c>
      <c r="B86" s="12">
        <v>5697</v>
      </c>
    </row>
    <row r="87" spans="1:2" ht="12.75">
      <c r="A87" s="11">
        <v>40452</v>
      </c>
      <c r="B87" s="12">
        <v>5244</v>
      </c>
    </row>
    <row r="88" spans="1:2" ht="12.75">
      <c r="A88" s="11">
        <v>40483</v>
      </c>
      <c r="B88" s="12">
        <v>5195</v>
      </c>
    </row>
    <row r="89" spans="1:2" ht="13.5" thickBot="1">
      <c r="A89" s="15">
        <v>40513</v>
      </c>
      <c r="B89" s="16">
        <v>5293</v>
      </c>
    </row>
    <row r="90" spans="1:2" ht="93.75" customHeight="1" thickBot="1">
      <c r="A90" s="19" t="s">
        <v>3</v>
      </c>
      <c r="B90" s="20"/>
    </row>
  </sheetData>
  <sheetProtection/>
  <mergeCells count="2">
    <mergeCell ref="A1:B1"/>
    <mergeCell ref="A90:B90"/>
  </mergeCells>
  <hyperlinks>
    <hyperlink ref="D1" r:id="rId1" display="http://www.bolsamadrid.es/esp/contenido.asp?menu=3&amp;enlace=/esp/mercados/rfija/rfija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2011-05-04T14:40:36Z</dcterms:created>
  <dcterms:modified xsi:type="dcterms:W3CDTF">2011-05-05T16:55:29Z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